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dling\Documents\Sydling St Nicholas\2025-2026\Finance\"/>
    </mc:Choice>
  </mc:AlternateContent>
  <xr:revisionPtr revIDLastSave="0" documentId="13_ncr:1_{E6F48B7E-F20F-46A1-AE01-C80A6D791951}" xr6:coauthVersionLast="47" xr6:coauthVersionMax="47" xr10:uidLastSave="{00000000-0000-0000-0000-000000000000}"/>
  <bookViews>
    <workbookView xWindow="-108" yWindow="-108" windowWidth="23256" windowHeight="12456" xr2:uid="{A0A3E2BD-96B2-4FAB-A3AB-782DC210A0C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F32" i="1" l="1"/>
  <c r="I21" i="1" l="1"/>
  <c r="D32" i="1" l="1"/>
  <c r="B21" i="1"/>
  <c r="C21" i="1"/>
  <c r="D21" i="1"/>
  <c r="B28" i="1"/>
  <c r="C28" i="1"/>
  <c r="D28" i="1"/>
  <c r="E28" i="1"/>
  <c r="F21" i="1"/>
  <c r="E21" i="1"/>
  <c r="F28" i="1"/>
  <c r="G27" i="1"/>
  <c r="H27" i="1" s="1"/>
  <c r="G26" i="1"/>
  <c r="G25" i="1"/>
  <c r="H25" i="1" s="1"/>
  <c r="G24" i="1"/>
  <c r="G23" i="1"/>
  <c r="C29" i="1" l="1"/>
  <c r="F29" i="1"/>
  <c r="B29" i="1"/>
  <c r="E29" i="1"/>
  <c r="D29" i="1"/>
  <c r="G28" i="1"/>
  <c r="H23" i="1"/>
  <c r="H28" i="1" s="1"/>
  <c r="G10" i="1" l="1"/>
  <c r="G8" i="1"/>
  <c r="G15" i="1"/>
  <c r="H15" i="1" s="1"/>
  <c r="G7" i="1"/>
  <c r="G11" i="1"/>
  <c r="G13" i="1"/>
  <c r="H13" i="1" s="1"/>
  <c r="H21" i="1" s="1"/>
  <c r="H29" i="1" s="1"/>
  <c r="G5" i="1"/>
  <c r="G12" i="1"/>
  <c r="G19" i="1"/>
  <c r="G18" i="1"/>
  <c r="G14" i="1"/>
  <c r="G20" i="1"/>
  <c r="G17" i="1" l="1"/>
  <c r="G16" i="1"/>
  <c r="G9" i="1"/>
  <c r="G21" i="1" s="1"/>
  <c r="G29" i="1" s="1"/>
  <c r="I28" i="1" l="1"/>
  <c r="I29" i="1" s="1"/>
</calcChain>
</file>

<file path=xl/sharedStrings.xml><?xml version="1.0" encoding="utf-8"?>
<sst xmlns="http://schemas.openxmlformats.org/spreadsheetml/2006/main" count="44" uniqueCount="41">
  <si>
    <t>Sydling St Nicholas Parish Council</t>
  </si>
  <si>
    <t>Description</t>
  </si>
  <si>
    <t>2024/25 Budget</t>
  </si>
  <si>
    <t>Actual</t>
  </si>
  <si>
    <t>Balance</t>
  </si>
  <si>
    <t>Receipts</t>
  </si>
  <si>
    <t>Account Interest</t>
  </si>
  <si>
    <t>Precept</t>
  </si>
  <si>
    <t>CIL receipts</t>
  </si>
  <si>
    <t>Misc income</t>
  </si>
  <si>
    <t>VAT refunded</t>
  </si>
  <si>
    <t>Total receipts</t>
  </si>
  <si>
    <t>Payments</t>
  </si>
  <si>
    <t>DAPTC Subs. + other subs</t>
  </si>
  <si>
    <t>Insurance</t>
  </si>
  <si>
    <t>Hall Hire</t>
  </si>
  <si>
    <t>Wages - Clerk</t>
  </si>
  <si>
    <t>Clerk Expenses - mileage</t>
  </si>
  <si>
    <t>Office costs</t>
  </si>
  <si>
    <t>Audit</t>
  </si>
  <si>
    <t>Training</t>
  </si>
  <si>
    <t>Environmental</t>
  </si>
  <si>
    <t>Section 137</t>
  </si>
  <si>
    <t>Grass cutting</t>
  </si>
  <si>
    <t>Honorarium</t>
  </si>
  <si>
    <t>Play ground</t>
  </si>
  <si>
    <t>VAT</t>
  </si>
  <si>
    <t>Total payments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</si>
  <si>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</si>
  <si>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Budget Monitoring </t>
  </si>
  <si>
    <t>2023/24 Budget</t>
  </si>
  <si>
    <t>2022/23 Budget</t>
  </si>
  <si>
    <t>Budget Proposal</t>
  </si>
  <si>
    <t>% increase</t>
  </si>
  <si>
    <t>Committed</t>
  </si>
  <si>
    <t>Notes</t>
  </si>
  <si>
    <t>IT costs</t>
  </si>
  <si>
    <t>Web hosting/DAPTC storage fees</t>
  </si>
  <si>
    <t>Based on 5% increase and 15 hours a month</t>
  </si>
  <si>
    <t>Conservation</t>
  </si>
  <si>
    <t>Includes £750 for replacement mower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</si>
</sst>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 tint="-0.24994659260841701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2" xfId="0" applyNumberFormat="1" applyBorder="1"/>
    <xf numFmtId="164" fontId="3" fillId="0" borderId="3" xfId="0" quotePrefix="1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0" fillId="0" borderId="4" xfId="0" applyNumberFormat="1" applyBorder="1"/>
    <xf numFmtId="164" fontId="4" fillId="0" borderId="5" xfId="0" applyNumberFormat="1" applyFont="1" applyBorder="1"/>
    <xf numFmtId="164" fontId="5" fillId="0" borderId="6" xfId="0" applyNumberFormat="1" applyFont="1" applyBorder="1"/>
    <xf numFmtId="164" fontId="5" fillId="0" borderId="7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1" fillId="0" borderId="1" xfId="0" applyNumberFormat="1" applyFont="1" applyBorder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2" borderId="7" xfId="0" applyNumberFormat="1" applyFont="1" applyFill="1" applyBorder="1"/>
    <xf numFmtId="164" fontId="3" fillId="0" borderId="0" xfId="0" applyNumberFormat="1" applyFont="1"/>
    <xf numFmtId="164" fontId="0" fillId="0" borderId="1" xfId="0" applyNumberFormat="1" applyBorder="1"/>
    <xf numFmtId="164" fontId="0" fillId="0" borderId="3" xfId="0" applyNumberFormat="1" applyBorder="1"/>
    <xf numFmtId="2" fontId="0" fillId="0" borderId="0" xfId="0" applyNumberFormat="1"/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4" fontId="4" fillId="0" borderId="12" xfId="0" applyNumberFormat="1" applyFont="1" applyBorder="1"/>
    <xf numFmtId="164" fontId="4" fillId="0" borderId="13" xfId="0" applyNumberFormat="1" applyFont="1" applyBorder="1"/>
    <xf numFmtId="164" fontId="0" fillId="0" borderId="12" xfId="0" applyNumberFormat="1" applyBorder="1"/>
    <xf numFmtId="164" fontId="0" fillId="0" borderId="13" xfId="0" applyNumberFormat="1" applyBorder="1"/>
    <xf numFmtId="164" fontId="5" fillId="0" borderId="14" xfId="0" applyNumberFormat="1" applyFont="1" applyBorder="1"/>
    <xf numFmtId="164" fontId="5" fillId="0" borderId="11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2" xfId="0" quotePrefix="1" applyNumberFormat="1" applyFont="1" applyBorder="1" applyAlignment="1">
      <alignment horizontal="center" wrapText="1"/>
    </xf>
    <xf numFmtId="164" fontId="1" fillId="0" borderId="11" xfId="0" applyNumberFormat="1" applyFont="1" applyBorder="1" applyAlignment="1">
      <alignment horizontal="center" vertical="center"/>
    </xf>
    <xf numFmtId="164" fontId="0" fillId="0" borderId="15" xfId="0" applyNumberFormat="1" applyBorder="1"/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5" fillId="0" borderId="16" xfId="0" applyNumberFormat="1" applyFont="1" applyBorder="1"/>
    <xf numFmtId="164" fontId="0" fillId="0" borderId="20" xfId="0" applyNumberFormat="1" applyBorder="1" applyAlignment="1">
      <alignment wrapText="1"/>
    </xf>
    <xf numFmtId="164" fontId="0" fillId="0" borderId="9" xfId="0" applyNumberFormat="1" applyBorder="1"/>
    <xf numFmtId="164" fontId="0" fillId="0" borderId="20" xfId="0" applyNumberFormat="1" applyBorder="1"/>
    <xf numFmtId="164" fontId="5" fillId="0" borderId="9" xfId="0" applyNumberFormat="1" applyFont="1" applyBorder="1"/>
    <xf numFmtId="164" fontId="1" fillId="0" borderId="9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ydling\Documents\Sydling%20St%20Nicholas\2024-2025\Finance\Income%20and%20Expenses%202024-25%20SSN.xlsx" TargetMode="External"/><Relationship Id="rId1" Type="http://schemas.openxmlformats.org/officeDocument/2006/relationships/externalLinkPath" Target="/Users/Sydling/Documents/Sydling%20St%20Nicholas/2024-2025/Finance/Income%20and%20Expenses%202024-25%20SS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al Statement"/>
      <sheetName val="Income"/>
      <sheetName val="Expenditure"/>
      <sheetName val="Budget Monitoring"/>
      <sheetName val="Reconciliation of accounts"/>
      <sheetName val="Payments list"/>
      <sheetName val="VAT Reconciliation"/>
      <sheetName val="VAT breakdown"/>
      <sheetName val="CIL"/>
    </sheetNames>
    <sheetDataSet>
      <sheetData sheetId="0"/>
      <sheetData sheetId="1">
        <row r="15">
          <cell r="E15">
            <v>1769.87</v>
          </cell>
          <cell r="G15">
            <v>0</v>
          </cell>
          <cell r="I15">
            <v>2347.8200000000002</v>
          </cell>
          <cell r="J15">
            <v>11000</v>
          </cell>
          <cell r="K15">
            <v>0</v>
          </cell>
        </row>
      </sheetData>
      <sheetData sheetId="2">
        <row r="48">
          <cell r="F48">
            <v>734.81</v>
          </cell>
          <cell r="G48">
            <v>2348.6999999999998</v>
          </cell>
          <cell r="H48">
            <v>120.60000000000001</v>
          </cell>
          <cell r="J48">
            <v>33</v>
          </cell>
          <cell r="K48">
            <v>0</v>
          </cell>
          <cell r="L48">
            <v>677.08999999999992</v>
          </cell>
          <cell r="M48">
            <v>97.56</v>
          </cell>
          <cell r="N48">
            <v>0</v>
          </cell>
          <cell r="P48">
            <v>75</v>
          </cell>
          <cell r="R48">
            <v>236.49</v>
          </cell>
          <cell r="S48">
            <v>70</v>
          </cell>
          <cell r="T48">
            <v>3206.29</v>
          </cell>
          <cell r="U48">
            <v>162</v>
          </cell>
          <cell r="V48">
            <v>0</v>
          </cell>
          <cell r="W48">
            <v>615.12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DC51-D107-46A2-BA43-C603283AE814}">
  <dimension ref="A1:K60"/>
  <sheetViews>
    <sheetView tabSelected="1" topLeftCell="A2" workbookViewId="0">
      <selection activeCell="I18" sqref="I18"/>
    </sheetView>
  </sheetViews>
  <sheetFormatPr defaultRowHeight="14.4" x14ac:dyDescent="0.3"/>
  <cols>
    <col min="1" max="1" width="20.109375" style="2" customWidth="1"/>
    <col min="2" max="2" width="13.33203125" style="2" hidden="1" customWidth="1"/>
    <col min="3" max="3" width="10.88671875" style="2" hidden="1" customWidth="1"/>
    <col min="4" max="4" width="11.21875" style="2" customWidth="1"/>
    <col min="5" max="5" width="10.77734375" style="2" customWidth="1"/>
    <col min="6" max="6" width="10.5546875" style="2" bestFit="1" customWidth="1"/>
    <col min="7" max="7" width="8.88671875" style="2"/>
    <col min="8" max="8" width="12.109375" style="2" customWidth="1"/>
    <col min="9" max="9" width="11" style="2" customWidth="1"/>
    <col min="10" max="216" width="8.88671875" style="2"/>
    <col min="217" max="217" width="22.5546875" style="2" customWidth="1"/>
    <col min="218" max="220" width="0" style="2" hidden="1" customWidth="1"/>
    <col min="221" max="221" width="14.109375" style="2" bestFit="1" customWidth="1"/>
    <col min="222" max="223" width="8.88671875" style="2"/>
    <col min="224" max="224" width="12.33203125" style="2" bestFit="1" customWidth="1"/>
    <col min="225" max="472" width="8.88671875" style="2"/>
    <col min="473" max="473" width="22.5546875" style="2" customWidth="1"/>
    <col min="474" max="476" width="0" style="2" hidden="1" customWidth="1"/>
    <col min="477" max="477" width="14.109375" style="2" bestFit="1" customWidth="1"/>
    <col min="478" max="479" width="8.88671875" style="2"/>
    <col min="480" max="480" width="12.33203125" style="2" bestFit="1" customWidth="1"/>
    <col min="481" max="728" width="8.88671875" style="2"/>
    <col min="729" max="729" width="22.5546875" style="2" customWidth="1"/>
    <col min="730" max="732" width="0" style="2" hidden="1" customWidth="1"/>
    <col min="733" max="733" width="14.109375" style="2" bestFit="1" customWidth="1"/>
    <col min="734" max="735" width="8.88671875" style="2"/>
    <col min="736" max="736" width="12.33203125" style="2" bestFit="1" customWidth="1"/>
    <col min="737" max="984" width="8.88671875" style="2"/>
    <col min="985" max="985" width="22.5546875" style="2" customWidth="1"/>
    <col min="986" max="988" width="0" style="2" hidden="1" customWidth="1"/>
    <col min="989" max="989" width="14.109375" style="2" bestFit="1" customWidth="1"/>
    <col min="990" max="991" width="8.88671875" style="2"/>
    <col min="992" max="992" width="12.33203125" style="2" bestFit="1" customWidth="1"/>
    <col min="993" max="1240" width="8.88671875" style="2"/>
    <col min="1241" max="1241" width="22.5546875" style="2" customWidth="1"/>
    <col min="1242" max="1244" width="0" style="2" hidden="1" customWidth="1"/>
    <col min="1245" max="1245" width="14.109375" style="2" bestFit="1" customWidth="1"/>
    <col min="1246" max="1247" width="8.88671875" style="2"/>
    <col min="1248" max="1248" width="12.33203125" style="2" bestFit="1" customWidth="1"/>
    <col min="1249" max="1496" width="8.88671875" style="2"/>
    <col min="1497" max="1497" width="22.5546875" style="2" customWidth="1"/>
    <col min="1498" max="1500" width="0" style="2" hidden="1" customWidth="1"/>
    <col min="1501" max="1501" width="14.109375" style="2" bestFit="1" customWidth="1"/>
    <col min="1502" max="1503" width="8.88671875" style="2"/>
    <col min="1504" max="1504" width="12.33203125" style="2" bestFit="1" customWidth="1"/>
    <col min="1505" max="1752" width="8.88671875" style="2"/>
    <col min="1753" max="1753" width="22.5546875" style="2" customWidth="1"/>
    <col min="1754" max="1756" width="0" style="2" hidden="1" customWidth="1"/>
    <col min="1757" max="1757" width="14.109375" style="2" bestFit="1" customWidth="1"/>
    <col min="1758" max="1759" width="8.88671875" style="2"/>
    <col min="1760" max="1760" width="12.33203125" style="2" bestFit="1" customWidth="1"/>
    <col min="1761" max="2008" width="8.88671875" style="2"/>
    <col min="2009" max="2009" width="22.5546875" style="2" customWidth="1"/>
    <col min="2010" max="2012" width="0" style="2" hidden="1" customWidth="1"/>
    <col min="2013" max="2013" width="14.109375" style="2" bestFit="1" customWidth="1"/>
    <col min="2014" max="2015" width="8.88671875" style="2"/>
    <col min="2016" max="2016" width="12.33203125" style="2" bestFit="1" customWidth="1"/>
    <col min="2017" max="2264" width="8.88671875" style="2"/>
    <col min="2265" max="2265" width="22.5546875" style="2" customWidth="1"/>
    <col min="2266" max="2268" width="0" style="2" hidden="1" customWidth="1"/>
    <col min="2269" max="2269" width="14.109375" style="2" bestFit="1" customWidth="1"/>
    <col min="2270" max="2271" width="8.88671875" style="2"/>
    <col min="2272" max="2272" width="12.33203125" style="2" bestFit="1" customWidth="1"/>
    <col min="2273" max="2520" width="8.88671875" style="2"/>
    <col min="2521" max="2521" width="22.5546875" style="2" customWidth="1"/>
    <col min="2522" max="2524" width="0" style="2" hidden="1" customWidth="1"/>
    <col min="2525" max="2525" width="14.109375" style="2" bestFit="1" customWidth="1"/>
    <col min="2526" max="2527" width="8.88671875" style="2"/>
    <col min="2528" max="2528" width="12.33203125" style="2" bestFit="1" customWidth="1"/>
    <col min="2529" max="2776" width="8.88671875" style="2"/>
    <col min="2777" max="2777" width="22.5546875" style="2" customWidth="1"/>
    <col min="2778" max="2780" width="0" style="2" hidden="1" customWidth="1"/>
    <col min="2781" max="2781" width="14.109375" style="2" bestFit="1" customWidth="1"/>
    <col min="2782" max="2783" width="8.88671875" style="2"/>
    <col min="2784" max="2784" width="12.33203125" style="2" bestFit="1" customWidth="1"/>
    <col min="2785" max="3032" width="8.88671875" style="2"/>
    <col min="3033" max="3033" width="22.5546875" style="2" customWidth="1"/>
    <col min="3034" max="3036" width="0" style="2" hidden="1" customWidth="1"/>
    <col min="3037" max="3037" width="14.109375" style="2" bestFit="1" customWidth="1"/>
    <col min="3038" max="3039" width="8.88671875" style="2"/>
    <col min="3040" max="3040" width="12.33203125" style="2" bestFit="1" customWidth="1"/>
    <col min="3041" max="3288" width="8.88671875" style="2"/>
    <col min="3289" max="3289" width="22.5546875" style="2" customWidth="1"/>
    <col min="3290" max="3292" width="0" style="2" hidden="1" customWidth="1"/>
    <col min="3293" max="3293" width="14.109375" style="2" bestFit="1" customWidth="1"/>
    <col min="3294" max="3295" width="8.88671875" style="2"/>
    <col min="3296" max="3296" width="12.33203125" style="2" bestFit="1" customWidth="1"/>
    <col min="3297" max="3544" width="8.88671875" style="2"/>
    <col min="3545" max="3545" width="22.5546875" style="2" customWidth="1"/>
    <col min="3546" max="3548" width="0" style="2" hidden="1" customWidth="1"/>
    <col min="3549" max="3549" width="14.109375" style="2" bestFit="1" customWidth="1"/>
    <col min="3550" max="3551" width="8.88671875" style="2"/>
    <col min="3552" max="3552" width="12.33203125" style="2" bestFit="1" customWidth="1"/>
    <col min="3553" max="3800" width="8.88671875" style="2"/>
    <col min="3801" max="3801" width="22.5546875" style="2" customWidth="1"/>
    <col min="3802" max="3804" width="0" style="2" hidden="1" customWidth="1"/>
    <col min="3805" max="3805" width="14.109375" style="2" bestFit="1" customWidth="1"/>
    <col min="3806" max="3807" width="8.88671875" style="2"/>
    <col min="3808" max="3808" width="12.33203125" style="2" bestFit="1" customWidth="1"/>
    <col min="3809" max="4056" width="8.88671875" style="2"/>
    <col min="4057" max="4057" width="22.5546875" style="2" customWidth="1"/>
    <col min="4058" max="4060" width="0" style="2" hidden="1" customWidth="1"/>
    <col min="4061" max="4061" width="14.109375" style="2" bestFit="1" customWidth="1"/>
    <col min="4062" max="4063" width="8.88671875" style="2"/>
    <col min="4064" max="4064" width="12.33203125" style="2" bestFit="1" customWidth="1"/>
    <col min="4065" max="4312" width="8.88671875" style="2"/>
    <col min="4313" max="4313" width="22.5546875" style="2" customWidth="1"/>
    <col min="4314" max="4316" width="0" style="2" hidden="1" customWidth="1"/>
    <col min="4317" max="4317" width="14.109375" style="2" bestFit="1" customWidth="1"/>
    <col min="4318" max="4319" width="8.88671875" style="2"/>
    <col min="4320" max="4320" width="12.33203125" style="2" bestFit="1" customWidth="1"/>
    <col min="4321" max="4568" width="8.88671875" style="2"/>
    <col min="4569" max="4569" width="22.5546875" style="2" customWidth="1"/>
    <col min="4570" max="4572" width="0" style="2" hidden="1" customWidth="1"/>
    <col min="4573" max="4573" width="14.109375" style="2" bestFit="1" customWidth="1"/>
    <col min="4574" max="4575" width="8.88671875" style="2"/>
    <col min="4576" max="4576" width="12.33203125" style="2" bestFit="1" customWidth="1"/>
    <col min="4577" max="4824" width="8.88671875" style="2"/>
    <col min="4825" max="4825" width="22.5546875" style="2" customWidth="1"/>
    <col min="4826" max="4828" width="0" style="2" hidden="1" customWidth="1"/>
    <col min="4829" max="4829" width="14.109375" style="2" bestFit="1" customWidth="1"/>
    <col min="4830" max="4831" width="8.88671875" style="2"/>
    <col min="4832" max="4832" width="12.33203125" style="2" bestFit="1" customWidth="1"/>
    <col min="4833" max="5080" width="8.88671875" style="2"/>
    <col min="5081" max="5081" width="22.5546875" style="2" customWidth="1"/>
    <col min="5082" max="5084" width="0" style="2" hidden="1" customWidth="1"/>
    <col min="5085" max="5085" width="14.109375" style="2" bestFit="1" customWidth="1"/>
    <col min="5086" max="5087" width="8.88671875" style="2"/>
    <col min="5088" max="5088" width="12.33203125" style="2" bestFit="1" customWidth="1"/>
    <col min="5089" max="5336" width="8.88671875" style="2"/>
    <col min="5337" max="5337" width="22.5546875" style="2" customWidth="1"/>
    <col min="5338" max="5340" width="0" style="2" hidden="1" customWidth="1"/>
    <col min="5341" max="5341" width="14.109375" style="2" bestFit="1" customWidth="1"/>
    <col min="5342" max="5343" width="8.88671875" style="2"/>
    <col min="5344" max="5344" width="12.33203125" style="2" bestFit="1" customWidth="1"/>
    <col min="5345" max="5592" width="8.88671875" style="2"/>
    <col min="5593" max="5593" width="22.5546875" style="2" customWidth="1"/>
    <col min="5594" max="5596" width="0" style="2" hidden="1" customWidth="1"/>
    <col min="5597" max="5597" width="14.109375" style="2" bestFit="1" customWidth="1"/>
    <col min="5598" max="5599" width="8.88671875" style="2"/>
    <col min="5600" max="5600" width="12.33203125" style="2" bestFit="1" customWidth="1"/>
    <col min="5601" max="5848" width="8.88671875" style="2"/>
    <col min="5849" max="5849" width="22.5546875" style="2" customWidth="1"/>
    <col min="5850" max="5852" width="0" style="2" hidden="1" customWidth="1"/>
    <col min="5853" max="5853" width="14.109375" style="2" bestFit="1" customWidth="1"/>
    <col min="5854" max="5855" width="8.88671875" style="2"/>
    <col min="5856" max="5856" width="12.33203125" style="2" bestFit="1" customWidth="1"/>
    <col min="5857" max="6104" width="8.88671875" style="2"/>
    <col min="6105" max="6105" width="22.5546875" style="2" customWidth="1"/>
    <col min="6106" max="6108" width="0" style="2" hidden="1" customWidth="1"/>
    <col min="6109" max="6109" width="14.109375" style="2" bestFit="1" customWidth="1"/>
    <col min="6110" max="6111" width="8.88671875" style="2"/>
    <col min="6112" max="6112" width="12.33203125" style="2" bestFit="1" customWidth="1"/>
    <col min="6113" max="6360" width="8.88671875" style="2"/>
    <col min="6361" max="6361" width="22.5546875" style="2" customWidth="1"/>
    <col min="6362" max="6364" width="0" style="2" hidden="1" customWidth="1"/>
    <col min="6365" max="6365" width="14.109375" style="2" bestFit="1" customWidth="1"/>
    <col min="6366" max="6367" width="8.88671875" style="2"/>
    <col min="6368" max="6368" width="12.33203125" style="2" bestFit="1" customWidth="1"/>
    <col min="6369" max="6616" width="8.88671875" style="2"/>
    <col min="6617" max="6617" width="22.5546875" style="2" customWidth="1"/>
    <col min="6618" max="6620" width="0" style="2" hidden="1" customWidth="1"/>
    <col min="6621" max="6621" width="14.109375" style="2" bestFit="1" customWidth="1"/>
    <col min="6622" max="6623" width="8.88671875" style="2"/>
    <col min="6624" max="6624" width="12.33203125" style="2" bestFit="1" customWidth="1"/>
    <col min="6625" max="6872" width="8.88671875" style="2"/>
    <col min="6873" max="6873" width="22.5546875" style="2" customWidth="1"/>
    <col min="6874" max="6876" width="0" style="2" hidden="1" customWidth="1"/>
    <col min="6877" max="6877" width="14.109375" style="2" bestFit="1" customWidth="1"/>
    <col min="6878" max="6879" width="8.88671875" style="2"/>
    <col min="6880" max="6880" width="12.33203125" style="2" bestFit="1" customWidth="1"/>
    <col min="6881" max="7128" width="8.88671875" style="2"/>
    <col min="7129" max="7129" width="22.5546875" style="2" customWidth="1"/>
    <col min="7130" max="7132" width="0" style="2" hidden="1" customWidth="1"/>
    <col min="7133" max="7133" width="14.109375" style="2" bestFit="1" customWidth="1"/>
    <col min="7134" max="7135" width="8.88671875" style="2"/>
    <col min="7136" max="7136" width="12.33203125" style="2" bestFit="1" customWidth="1"/>
    <col min="7137" max="7384" width="8.88671875" style="2"/>
    <col min="7385" max="7385" width="22.5546875" style="2" customWidth="1"/>
    <col min="7386" max="7388" width="0" style="2" hidden="1" customWidth="1"/>
    <col min="7389" max="7389" width="14.109375" style="2" bestFit="1" customWidth="1"/>
    <col min="7390" max="7391" width="8.88671875" style="2"/>
    <col min="7392" max="7392" width="12.33203125" style="2" bestFit="1" customWidth="1"/>
    <col min="7393" max="7640" width="8.88671875" style="2"/>
    <col min="7641" max="7641" width="22.5546875" style="2" customWidth="1"/>
    <col min="7642" max="7644" width="0" style="2" hidden="1" customWidth="1"/>
    <col min="7645" max="7645" width="14.109375" style="2" bestFit="1" customWidth="1"/>
    <col min="7646" max="7647" width="8.88671875" style="2"/>
    <col min="7648" max="7648" width="12.33203125" style="2" bestFit="1" customWidth="1"/>
    <col min="7649" max="7896" width="8.88671875" style="2"/>
    <col min="7897" max="7897" width="22.5546875" style="2" customWidth="1"/>
    <col min="7898" max="7900" width="0" style="2" hidden="1" customWidth="1"/>
    <col min="7901" max="7901" width="14.109375" style="2" bestFit="1" customWidth="1"/>
    <col min="7902" max="7903" width="8.88671875" style="2"/>
    <col min="7904" max="7904" width="12.33203125" style="2" bestFit="1" customWidth="1"/>
    <col min="7905" max="8152" width="8.88671875" style="2"/>
    <col min="8153" max="8153" width="22.5546875" style="2" customWidth="1"/>
    <col min="8154" max="8156" width="0" style="2" hidden="1" customWidth="1"/>
    <col min="8157" max="8157" width="14.109375" style="2" bestFit="1" customWidth="1"/>
    <col min="8158" max="8159" width="8.88671875" style="2"/>
    <col min="8160" max="8160" width="12.33203125" style="2" bestFit="1" customWidth="1"/>
    <col min="8161" max="8408" width="8.88671875" style="2"/>
    <col min="8409" max="8409" width="22.5546875" style="2" customWidth="1"/>
    <col min="8410" max="8412" width="0" style="2" hidden="1" customWidth="1"/>
    <col min="8413" max="8413" width="14.109375" style="2" bestFit="1" customWidth="1"/>
    <col min="8414" max="8415" width="8.88671875" style="2"/>
    <col min="8416" max="8416" width="12.33203125" style="2" bestFit="1" customWidth="1"/>
    <col min="8417" max="8664" width="8.88671875" style="2"/>
    <col min="8665" max="8665" width="22.5546875" style="2" customWidth="1"/>
    <col min="8666" max="8668" width="0" style="2" hidden="1" customWidth="1"/>
    <col min="8669" max="8669" width="14.109375" style="2" bestFit="1" customWidth="1"/>
    <col min="8670" max="8671" width="8.88671875" style="2"/>
    <col min="8672" max="8672" width="12.33203125" style="2" bestFit="1" customWidth="1"/>
    <col min="8673" max="8920" width="8.88671875" style="2"/>
    <col min="8921" max="8921" width="22.5546875" style="2" customWidth="1"/>
    <col min="8922" max="8924" width="0" style="2" hidden="1" customWidth="1"/>
    <col min="8925" max="8925" width="14.109375" style="2" bestFit="1" customWidth="1"/>
    <col min="8926" max="8927" width="8.88671875" style="2"/>
    <col min="8928" max="8928" width="12.33203125" style="2" bestFit="1" customWidth="1"/>
    <col min="8929" max="9176" width="8.88671875" style="2"/>
    <col min="9177" max="9177" width="22.5546875" style="2" customWidth="1"/>
    <col min="9178" max="9180" width="0" style="2" hidden="1" customWidth="1"/>
    <col min="9181" max="9181" width="14.109375" style="2" bestFit="1" customWidth="1"/>
    <col min="9182" max="9183" width="8.88671875" style="2"/>
    <col min="9184" max="9184" width="12.33203125" style="2" bestFit="1" customWidth="1"/>
    <col min="9185" max="9432" width="8.88671875" style="2"/>
    <col min="9433" max="9433" width="22.5546875" style="2" customWidth="1"/>
    <col min="9434" max="9436" width="0" style="2" hidden="1" customWidth="1"/>
    <col min="9437" max="9437" width="14.109375" style="2" bestFit="1" customWidth="1"/>
    <col min="9438" max="9439" width="8.88671875" style="2"/>
    <col min="9440" max="9440" width="12.33203125" style="2" bestFit="1" customWidth="1"/>
    <col min="9441" max="9688" width="8.88671875" style="2"/>
    <col min="9689" max="9689" width="22.5546875" style="2" customWidth="1"/>
    <col min="9690" max="9692" width="0" style="2" hidden="1" customWidth="1"/>
    <col min="9693" max="9693" width="14.109375" style="2" bestFit="1" customWidth="1"/>
    <col min="9694" max="9695" width="8.88671875" style="2"/>
    <col min="9696" max="9696" width="12.33203125" style="2" bestFit="1" customWidth="1"/>
    <col min="9697" max="9944" width="8.88671875" style="2"/>
    <col min="9945" max="9945" width="22.5546875" style="2" customWidth="1"/>
    <col min="9946" max="9948" width="0" style="2" hidden="1" customWidth="1"/>
    <col min="9949" max="9949" width="14.109375" style="2" bestFit="1" customWidth="1"/>
    <col min="9950" max="9951" width="8.88671875" style="2"/>
    <col min="9952" max="9952" width="12.33203125" style="2" bestFit="1" customWidth="1"/>
    <col min="9953" max="10200" width="8.88671875" style="2"/>
    <col min="10201" max="10201" width="22.5546875" style="2" customWidth="1"/>
    <col min="10202" max="10204" width="0" style="2" hidden="1" customWidth="1"/>
    <col min="10205" max="10205" width="14.109375" style="2" bestFit="1" customWidth="1"/>
    <col min="10206" max="10207" width="8.88671875" style="2"/>
    <col min="10208" max="10208" width="12.33203125" style="2" bestFit="1" customWidth="1"/>
    <col min="10209" max="10456" width="8.88671875" style="2"/>
    <col min="10457" max="10457" width="22.5546875" style="2" customWidth="1"/>
    <col min="10458" max="10460" width="0" style="2" hidden="1" customWidth="1"/>
    <col min="10461" max="10461" width="14.109375" style="2" bestFit="1" customWidth="1"/>
    <col min="10462" max="10463" width="8.88671875" style="2"/>
    <col min="10464" max="10464" width="12.33203125" style="2" bestFit="1" customWidth="1"/>
    <col min="10465" max="10712" width="8.88671875" style="2"/>
    <col min="10713" max="10713" width="22.5546875" style="2" customWidth="1"/>
    <col min="10714" max="10716" width="0" style="2" hidden="1" customWidth="1"/>
    <col min="10717" max="10717" width="14.109375" style="2" bestFit="1" customWidth="1"/>
    <col min="10718" max="10719" width="8.88671875" style="2"/>
    <col min="10720" max="10720" width="12.33203125" style="2" bestFit="1" customWidth="1"/>
    <col min="10721" max="10968" width="8.88671875" style="2"/>
    <col min="10969" max="10969" width="22.5546875" style="2" customWidth="1"/>
    <col min="10970" max="10972" width="0" style="2" hidden="1" customWidth="1"/>
    <col min="10973" max="10973" width="14.109375" style="2" bestFit="1" customWidth="1"/>
    <col min="10974" max="10975" width="8.88671875" style="2"/>
    <col min="10976" max="10976" width="12.33203125" style="2" bestFit="1" customWidth="1"/>
    <col min="10977" max="11224" width="8.88671875" style="2"/>
    <col min="11225" max="11225" width="22.5546875" style="2" customWidth="1"/>
    <col min="11226" max="11228" width="0" style="2" hidden="1" customWidth="1"/>
    <col min="11229" max="11229" width="14.109375" style="2" bestFit="1" customWidth="1"/>
    <col min="11230" max="11231" width="8.88671875" style="2"/>
    <col min="11232" max="11232" width="12.33203125" style="2" bestFit="1" customWidth="1"/>
    <col min="11233" max="11480" width="8.88671875" style="2"/>
    <col min="11481" max="11481" width="22.5546875" style="2" customWidth="1"/>
    <col min="11482" max="11484" width="0" style="2" hidden="1" customWidth="1"/>
    <col min="11485" max="11485" width="14.109375" style="2" bestFit="1" customWidth="1"/>
    <col min="11486" max="11487" width="8.88671875" style="2"/>
    <col min="11488" max="11488" width="12.33203125" style="2" bestFit="1" customWidth="1"/>
    <col min="11489" max="11736" width="8.88671875" style="2"/>
    <col min="11737" max="11737" width="22.5546875" style="2" customWidth="1"/>
    <col min="11738" max="11740" width="0" style="2" hidden="1" customWidth="1"/>
    <col min="11741" max="11741" width="14.109375" style="2" bestFit="1" customWidth="1"/>
    <col min="11742" max="11743" width="8.88671875" style="2"/>
    <col min="11744" max="11744" width="12.33203125" style="2" bestFit="1" customWidth="1"/>
    <col min="11745" max="11992" width="8.88671875" style="2"/>
    <col min="11993" max="11993" width="22.5546875" style="2" customWidth="1"/>
    <col min="11994" max="11996" width="0" style="2" hidden="1" customWidth="1"/>
    <col min="11997" max="11997" width="14.109375" style="2" bestFit="1" customWidth="1"/>
    <col min="11998" max="11999" width="8.88671875" style="2"/>
    <col min="12000" max="12000" width="12.33203125" style="2" bestFit="1" customWidth="1"/>
    <col min="12001" max="12248" width="8.88671875" style="2"/>
    <col min="12249" max="12249" width="22.5546875" style="2" customWidth="1"/>
    <col min="12250" max="12252" width="0" style="2" hidden="1" customWidth="1"/>
    <col min="12253" max="12253" width="14.109375" style="2" bestFit="1" customWidth="1"/>
    <col min="12254" max="12255" width="8.88671875" style="2"/>
    <col min="12256" max="12256" width="12.33203125" style="2" bestFit="1" customWidth="1"/>
    <col min="12257" max="12504" width="8.88671875" style="2"/>
    <col min="12505" max="12505" width="22.5546875" style="2" customWidth="1"/>
    <col min="12506" max="12508" width="0" style="2" hidden="1" customWidth="1"/>
    <col min="12509" max="12509" width="14.109375" style="2" bestFit="1" customWidth="1"/>
    <col min="12510" max="12511" width="8.88671875" style="2"/>
    <col min="12512" max="12512" width="12.33203125" style="2" bestFit="1" customWidth="1"/>
    <col min="12513" max="12760" width="8.88671875" style="2"/>
    <col min="12761" max="12761" width="22.5546875" style="2" customWidth="1"/>
    <col min="12762" max="12764" width="0" style="2" hidden="1" customWidth="1"/>
    <col min="12765" max="12765" width="14.109375" style="2" bestFit="1" customWidth="1"/>
    <col min="12766" max="12767" width="8.88671875" style="2"/>
    <col min="12768" max="12768" width="12.33203125" style="2" bestFit="1" customWidth="1"/>
    <col min="12769" max="13016" width="8.88671875" style="2"/>
    <col min="13017" max="13017" width="22.5546875" style="2" customWidth="1"/>
    <col min="13018" max="13020" width="0" style="2" hidden="1" customWidth="1"/>
    <col min="13021" max="13021" width="14.109375" style="2" bestFit="1" customWidth="1"/>
    <col min="13022" max="13023" width="8.88671875" style="2"/>
    <col min="13024" max="13024" width="12.33203125" style="2" bestFit="1" customWidth="1"/>
    <col min="13025" max="13272" width="8.88671875" style="2"/>
    <col min="13273" max="13273" width="22.5546875" style="2" customWidth="1"/>
    <col min="13274" max="13276" width="0" style="2" hidden="1" customWidth="1"/>
    <col min="13277" max="13277" width="14.109375" style="2" bestFit="1" customWidth="1"/>
    <col min="13278" max="13279" width="8.88671875" style="2"/>
    <col min="13280" max="13280" width="12.33203125" style="2" bestFit="1" customWidth="1"/>
    <col min="13281" max="13528" width="8.88671875" style="2"/>
    <col min="13529" max="13529" width="22.5546875" style="2" customWidth="1"/>
    <col min="13530" max="13532" width="0" style="2" hidden="1" customWidth="1"/>
    <col min="13533" max="13533" width="14.109375" style="2" bestFit="1" customWidth="1"/>
    <col min="13534" max="13535" width="8.88671875" style="2"/>
    <col min="13536" max="13536" width="12.33203125" style="2" bestFit="1" customWidth="1"/>
    <col min="13537" max="13784" width="8.88671875" style="2"/>
    <col min="13785" max="13785" width="22.5546875" style="2" customWidth="1"/>
    <col min="13786" max="13788" width="0" style="2" hidden="1" customWidth="1"/>
    <col min="13789" max="13789" width="14.109375" style="2" bestFit="1" customWidth="1"/>
    <col min="13790" max="13791" width="8.88671875" style="2"/>
    <col min="13792" max="13792" width="12.33203125" style="2" bestFit="1" customWidth="1"/>
    <col min="13793" max="14040" width="8.88671875" style="2"/>
    <col min="14041" max="14041" width="22.5546875" style="2" customWidth="1"/>
    <col min="14042" max="14044" width="0" style="2" hidden="1" customWidth="1"/>
    <col min="14045" max="14045" width="14.109375" style="2" bestFit="1" customWidth="1"/>
    <col min="14046" max="14047" width="8.88671875" style="2"/>
    <col min="14048" max="14048" width="12.33203125" style="2" bestFit="1" customWidth="1"/>
    <col min="14049" max="14296" width="8.88671875" style="2"/>
    <col min="14297" max="14297" width="22.5546875" style="2" customWidth="1"/>
    <col min="14298" max="14300" width="0" style="2" hidden="1" customWidth="1"/>
    <col min="14301" max="14301" width="14.109375" style="2" bestFit="1" customWidth="1"/>
    <col min="14302" max="14303" width="8.88671875" style="2"/>
    <col min="14304" max="14304" width="12.33203125" style="2" bestFit="1" customWidth="1"/>
    <col min="14305" max="14552" width="8.88671875" style="2"/>
    <col min="14553" max="14553" width="22.5546875" style="2" customWidth="1"/>
    <col min="14554" max="14556" width="0" style="2" hidden="1" customWidth="1"/>
    <col min="14557" max="14557" width="14.109375" style="2" bestFit="1" customWidth="1"/>
    <col min="14558" max="14559" width="8.88671875" style="2"/>
    <col min="14560" max="14560" width="12.33203125" style="2" bestFit="1" customWidth="1"/>
    <col min="14561" max="14808" width="8.88671875" style="2"/>
    <col min="14809" max="14809" width="22.5546875" style="2" customWidth="1"/>
    <col min="14810" max="14812" width="0" style="2" hidden="1" customWidth="1"/>
    <col min="14813" max="14813" width="14.109375" style="2" bestFit="1" customWidth="1"/>
    <col min="14814" max="14815" width="8.88671875" style="2"/>
    <col min="14816" max="14816" width="12.33203125" style="2" bestFit="1" customWidth="1"/>
    <col min="14817" max="15064" width="8.88671875" style="2"/>
    <col min="15065" max="15065" width="22.5546875" style="2" customWidth="1"/>
    <col min="15066" max="15068" width="0" style="2" hidden="1" customWidth="1"/>
    <col min="15069" max="15069" width="14.109375" style="2" bestFit="1" customWidth="1"/>
    <col min="15070" max="15071" width="8.88671875" style="2"/>
    <col min="15072" max="15072" width="12.33203125" style="2" bestFit="1" customWidth="1"/>
    <col min="15073" max="15320" width="8.88671875" style="2"/>
    <col min="15321" max="15321" width="22.5546875" style="2" customWidth="1"/>
    <col min="15322" max="15324" width="0" style="2" hidden="1" customWidth="1"/>
    <col min="15325" max="15325" width="14.109375" style="2" bestFit="1" customWidth="1"/>
    <col min="15326" max="15327" width="8.88671875" style="2"/>
    <col min="15328" max="15328" width="12.33203125" style="2" bestFit="1" customWidth="1"/>
    <col min="15329" max="15576" width="8.88671875" style="2"/>
    <col min="15577" max="15577" width="22.5546875" style="2" customWidth="1"/>
    <col min="15578" max="15580" width="0" style="2" hidden="1" customWidth="1"/>
    <col min="15581" max="15581" width="14.109375" style="2" bestFit="1" customWidth="1"/>
    <col min="15582" max="15583" width="8.88671875" style="2"/>
    <col min="15584" max="15584" width="12.33203125" style="2" bestFit="1" customWidth="1"/>
    <col min="15585" max="15832" width="8.88671875" style="2"/>
    <col min="15833" max="15833" width="22.5546875" style="2" customWidth="1"/>
    <col min="15834" max="15836" width="0" style="2" hidden="1" customWidth="1"/>
    <col min="15837" max="15837" width="14.109375" style="2" bestFit="1" customWidth="1"/>
    <col min="15838" max="15839" width="8.88671875" style="2"/>
    <col min="15840" max="15840" width="12.33203125" style="2" bestFit="1" customWidth="1"/>
    <col min="15841" max="16088" width="8.88671875" style="2"/>
    <col min="16089" max="16089" width="22.5546875" style="2" customWidth="1"/>
    <col min="16090" max="16092" width="0" style="2" hidden="1" customWidth="1"/>
    <col min="16093" max="16093" width="14.109375" style="2" bestFit="1" customWidth="1"/>
    <col min="16094" max="16095" width="8.88671875" style="2"/>
    <col min="16096" max="16096" width="12.33203125" style="2" bestFit="1" customWidth="1"/>
    <col min="16097" max="16384" width="8.88671875" style="2"/>
  </cols>
  <sheetData>
    <row r="1" spans="1:10" x14ac:dyDescent="0.3">
      <c r="A1" s="1" t="s">
        <v>0</v>
      </c>
      <c r="B1" s="1"/>
      <c r="C1" s="1"/>
      <c r="D1" s="1"/>
    </row>
    <row r="2" spans="1:10" x14ac:dyDescent="0.3">
      <c r="A2" s="1" t="s">
        <v>29</v>
      </c>
      <c r="B2" s="1"/>
      <c r="C2" s="1"/>
      <c r="D2" s="1"/>
    </row>
    <row r="3" spans="1:10" ht="28.8" x14ac:dyDescent="0.3">
      <c r="A3" s="3" t="s">
        <v>1</v>
      </c>
      <c r="B3" s="32" t="s">
        <v>31</v>
      </c>
      <c r="C3" s="33" t="s">
        <v>3</v>
      </c>
      <c r="D3" s="22" t="s">
        <v>30</v>
      </c>
      <c r="E3" s="35" t="s">
        <v>3</v>
      </c>
      <c r="F3" s="34" t="s">
        <v>2</v>
      </c>
      <c r="G3" s="5" t="s">
        <v>3</v>
      </c>
      <c r="H3" s="37" t="s">
        <v>34</v>
      </c>
      <c r="I3" s="48" t="s">
        <v>32</v>
      </c>
      <c r="J3" s="2" t="s">
        <v>35</v>
      </c>
    </row>
    <row r="4" spans="1:10" x14ac:dyDescent="0.3">
      <c r="A4" s="6" t="s">
        <v>12</v>
      </c>
      <c r="B4" s="24"/>
      <c r="C4" s="25"/>
      <c r="D4" s="6"/>
      <c r="E4" s="27"/>
      <c r="F4" s="36"/>
      <c r="G4" s="9"/>
      <c r="H4" s="38"/>
      <c r="I4" s="44"/>
    </row>
    <row r="5" spans="1:10" x14ac:dyDescent="0.3">
      <c r="A5" s="2" t="s">
        <v>13</v>
      </c>
      <c r="B5" s="26">
        <v>360.5</v>
      </c>
      <c r="C5" s="27">
        <v>248.95</v>
      </c>
      <c r="D5" s="2">
        <v>378</v>
      </c>
      <c r="E5" s="27">
        <v>1507.83</v>
      </c>
      <c r="F5" s="7">
        <v>500</v>
      </c>
      <c r="G5" s="10">
        <f>[1]Expenditure!R48</f>
        <v>236.49</v>
      </c>
      <c r="H5" s="39">
        <v>1000</v>
      </c>
      <c r="I5" s="44">
        <v>600</v>
      </c>
    </row>
    <row r="6" spans="1:10" x14ac:dyDescent="0.3">
      <c r="A6" s="2" t="s">
        <v>36</v>
      </c>
      <c r="B6" s="26"/>
      <c r="C6" s="27"/>
      <c r="E6" s="27"/>
      <c r="F6" s="7"/>
      <c r="G6" s="10"/>
      <c r="H6" s="39"/>
      <c r="I6" s="44">
        <v>500</v>
      </c>
      <c r="J6" s="2" t="s">
        <v>37</v>
      </c>
    </row>
    <row r="7" spans="1:10" x14ac:dyDescent="0.3">
      <c r="A7" s="2" t="s">
        <v>14</v>
      </c>
      <c r="B7" s="26">
        <v>602.54999999999995</v>
      </c>
      <c r="C7" s="27">
        <v>671.1</v>
      </c>
      <c r="D7" s="2">
        <v>662.81</v>
      </c>
      <c r="E7" s="27">
        <v>675.31</v>
      </c>
      <c r="F7" s="7">
        <v>750</v>
      </c>
      <c r="G7" s="16">
        <f>[1]Expenditure!L48</f>
        <v>677.08999999999992</v>
      </c>
      <c r="H7" s="39">
        <v>677.09</v>
      </c>
      <c r="I7" s="44">
        <v>750</v>
      </c>
    </row>
    <row r="8" spans="1:10" x14ac:dyDescent="0.3">
      <c r="A8" s="2" t="s">
        <v>15</v>
      </c>
      <c r="B8" s="26">
        <v>92.7</v>
      </c>
      <c r="C8" s="27">
        <v>58</v>
      </c>
      <c r="D8" s="2">
        <v>101.97</v>
      </c>
      <c r="E8" s="27">
        <v>53.5</v>
      </c>
      <c r="F8" s="7">
        <v>120</v>
      </c>
      <c r="G8" s="10">
        <f>[1]Expenditure!J48</f>
        <v>33</v>
      </c>
      <c r="H8" s="39">
        <v>66</v>
      </c>
      <c r="I8" s="44">
        <v>100</v>
      </c>
    </row>
    <row r="9" spans="1:10" x14ac:dyDescent="0.3">
      <c r="A9" s="2" t="s">
        <v>16</v>
      </c>
      <c r="B9" s="26">
        <v>2626.5</v>
      </c>
      <c r="C9" s="27">
        <v>2961.76</v>
      </c>
      <c r="D9" s="2">
        <v>3000</v>
      </c>
      <c r="E9" s="27">
        <v>3228</v>
      </c>
      <c r="F9" s="7">
        <v>3360</v>
      </c>
      <c r="G9" s="10">
        <f>[1]Expenditure!G48</f>
        <v>2348.6999999999998</v>
      </c>
      <c r="H9" s="39">
        <v>3360</v>
      </c>
      <c r="I9" s="44">
        <v>3200</v>
      </c>
      <c r="J9" s="2" t="s">
        <v>38</v>
      </c>
    </row>
    <row r="10" spans="1:10" x14ac:dyDescent="0.3">
      <c r="A10" s="2" t="s">
        <v>17</v>
      </c>
      <c r="B10" s="26">
        <v>150</v>
      </c>
      <c r="C10" s="27">
        <v>319.79000000000002</v>
      </c>
      <c r="D10" s="2">
        <v>150</v>
      </c>
      <c r="E10" s="27">
        <v>192.6</v>
      </c>
      <c r="F10" s="7">
        <v>150</v>
      </c>
      <c r="G10" s="10">
        <f>[1]Expenditure!H48</f>
        <v>120.60000000000001</v>
      </c>
      <c r="H10" s="39">
        <v>150</v>
      </c>
      <c r="I10" s="44">
        <v>150</v>
      </c>
    </row>
    <row r="11" spans="1:10" x14ac:dyDescent="0.3">
      <c r="A11" s="2" t="s">
        <v>18</v>
      </c>
      <c r="B11" s="26">
        <v>51</v>
      </c>
      <c r="C11" s="27">
        <v>24.96</v>
      </c>
      <c r="D11" s="2">
        <v>56.1</v>
      </c>
      <c r="E11" s="27">
        <v>106.23</v>
      </c>
      <c r="F11" s="7">
        <v>100</v>
      </c>
      <c r="G11" s="10">
        <f>[1]Expenditure!M48</f>
        <v>97.56</v>
      </c>
      <c r="H11" s="39">
        <v>100</v>
      </c>
      <c r="I11" s="44">
        <v>150</v>
      </c>
    </row>
    <row r="12" spans="1:10" x14ac:dyDescent="0.3">
      <c r="A12" s="2" t="s">
        <v>19</v>
      </c>
      <c r="B12" s="26"/>
      <c r="C12" s="27"/>
      <c r="E12" s="27">
        <v>70</v>
      </c>
      <c r="F12" s="7"/>
      <c r="G12" s="10">
        <f>[1]Expenditure!S48</f>
        <v>70</v>
      </c>
      <c r="H12" s="39">
        <v>70</v>
      </c>
      <c r="I12" s="44">
        <v>75</v>
      </c>
    </row>
    <row r="13" spans="1:10" x14ac:dyDescent="0.3">
      <c r="A13" s="2" t="s">
        <v>20</v>
      </c>
      <c r="B13" s="26">
        <v>128.75</v>
      </c>
      <c r="C13" s="27"/>
      <c r="D13" s="2">
        <v>141.62</v>
      </c>
      <c r="E13" s="27"/>
      <c r="F13" s="7">
        <v>156</v>
      </c>
      <c r="G13" s="10">
        <f>[1]Expenditure!N48</f>
        <v>0</v>
      </c>
      <c r="H13" s="39">
        <f t="shared" ref="H13:H15" si="0">F13-G13</f>
        <v>156</v>
      </c>
      <c r="I13" s="44">
        <v>150</v>
      </c>
    </row>
    <row r="14" spans="1:10" x14ac:dyDescent="0.3">
      <c r="A14" s="2" t="s">
        <v>21</v>
      </c>
      <c r="B14" s="26">
        <v>1545</v>
      </c>
      <c r="C14" s="27">
        <v>792.08</v>
      </c>
      <c r="D14" s="2">
        <v>1699.5</v>
      </c>
      <c r="E14" s="27">
        <v>3011.58</v>
      </c>
      <c r="F14" s="7">
        <v>1870</v>
      </c>
      <c r="G14" s="10">
        <f>[1]Expenditure!W48</f>
        <v>615.12</v>
      </c>
      <c r="H14" s="39">
        <v>1870</v>
      </c>
      <c r="I14" s="44">
        <v>2000</v>
      </c>
    </row>
    <row r="15" spans="1:10" x14ac:dyDescent="0.3">
      <c r="A15" s="2" t="s">
        <v>22</v>
      </c>
      <c r="B15" s="26">
        <v>250</v>
      </c>
      <c r="C15" s="27">
        <v>250</v>
      </c>
      <c r="D15" s="2">
        <v>250</v>
      </c>
      <c r="E15" s="27">
        <v>100</v>
      </c>
      <c r="F15" s="7">
        <v>250</v>
      </c>
      <c r="G15" s="10">
        <f>[1]Expenditure!K48</f>
        <v>0</v>
      </c>
      <c r="H15" s="39">
        <f t="shared" si="0"/>
        <v>250</v>
      </c>
      <c r="I15" s="44">
        <v>250</v>
      </c>
    </row>
    <row r="16" spans="1:10" x14ac:dyDescent="0.3">
      <c r="A16" s="2" t="s">
        <v>23</v>
      </c>
      <c r="B16" s="26">
        <v>1350</v>
      </c>
      <c r="C16" s="27">
        <v>563.64</v>
      </c>
      <c r="D16" s="2">
        <v>1350</v>
      </c>
      <c r="E16" s="27">
        <v>329.24</v>
      </c>
      <c r="F16" s="7">
        <v>1350</v>
      </c>
      <c r="G16" s="10">
        <f>[1]Expenditure!T48</f>
        <v>3206.29</v>
      </c>
      <c r="H16" s="39">
        <v>3500</v>
      </c>
      <c r="I16" s="44">
        <v>1350</v>
      </c>
      <c r="J16" s="2" t="s">
        <v>40</v>
      </c>
    </row>
    <row r="17" spans="1:9" x14ac:dyDescent="0.3">
      <c r="A17" s="2" t="s">
        <v>24</v>
      </c>
      <c r="B17" s="26">
        <v>75</v>
      </c>
      <c r="C17" s="27">
        <v>75</v>
      </c>
      <c r="D17" s="2">
        <v>75</v>
      </c>
      <c r="E17" s="27">
        <v>75</v>
      </c>
      <c r="F17" s="7">
        <v>75</v>
      </c>
      <c r="G17" s="10">
        <f>[1]Expenditure!P48</f>
        <v>75</v>
      </c>
      <c r="H17" s="39">
        <v>75</v>
      </c>
      <c r="I17" s="44">
        <v>75</v>
      </c>
    </row>
    <row r="18" spans="1:9" x14ac:dyDescent="0.3">
      <c r="A18" s="2" t="s">
        <v>39</v>
      </c>
      <c r="B18" s="26"/>
      <c r="C18" s="27">
        <v>314.92</v>
      </c>
      <c r="D18" s="2">
        <v>250</v>
      </c>
      <c r="E18" s="27"/>
      <c r="F18" s="7">
        <v>250</v>
      </c>
      <c r="G18" s="10">
        <f>[1]Expenditure!V48</f>
        <v>0</v>
      </c>
      <c r="H18" s="39">
        <v>250</v>
      </c>
      <c r="I18" s="44">
        <v>250</v>
      </c>
    </row>
    <row r="19" spans="1:9" x14ac:dyDescent="0.3">
      <c r="A19" s="2" t="s">
        <v>25</v>
      </c>
      <c r="B19" s="26">
        <v>1200</v>
      </c>
      <c r="C19" s="27">
        <v>4634.8999999999996</v>
      </c>
      <c r="D19" s="2">
        <v>1320</v>
      </c>
      <c r="E19" s="27">
        <v>2030</v>
      </c>
      <c r="F19" s="7">
        <v>1469</v>
      </c>
      <c r="G19" s="10">
        <f>[1]Expenditure!U48</f>
        <v>162</v>
      </c>
      <c r="H19" s="39">
        <v>1469</v>
      </c>
      <c r="I19" s="44">
        <v>2500</v>
      </c>
    </row>
    <row r="20" spans="1:9" x14ac:dyDescent="0.3">
      <c r="A20" s="2" t="s">
        <v>26</v>
      </c>
      <c r="B20" s="26"/>
      <c r="C20" s="27">
        <v>928.32</v>
      </c>
      <c r="E20" s="27">
        <v>1147.3599999999999</v>
      </c>
      <c r="F20" s="7"/>
      <c r="G20" s="11">
        <f>[1]Expenditure!F48</f>
        <v>734.81</v>
      </c>
      <c r="H20" s="40">
        <v>734.81</v>
      </c>
      <c r="I20" s="44"/>
    </row>
    <row r="21" spans="1:9" x14ac:dyDescent="0.3">
      <c r="A21" s="21" t="s">
        <v>27</v>
      </c>
      <c r="B21" s="30">
        <f t="shared" ref="B21:I21" si="1">SUM(B5:B20)</f>
        <v>8432</v>
      </c>
      <c r="C21" s="31">
        <f t="shared" si="1"/>
        <v>11843.42</v>
      </c>
      <c r="D21" s="18">
        <f t="shared" si="1"/>
        <v>9435</v>
      </c>
      <c r="E21" s="31">
        <f t="shared" si="1"/>
        <v>12526.65</v>
      </c>
      <c r="F21" s="4">
        <f t="shared" si="1"/>
        <v>10400</v>
      </c>
      <c r="G21" s="19">
        <f t="shared" si="1"/>
        <v>8376.66</v>
      </c>
      <c r="H21" s="41">
        <f t="shared" si="1"/>
        <v>13727.9</v>
      </c>
      <c r="I21" s="45">
        <f t="shared" si="1"/>
        <v>12100</v>
      </c>
    </row>
    <row r="22" spans="1:9" x14ac:dyDescent="0.3">
      <c r="A22" s="6" t="s">
        <v>5</v>
      </c>
      <c r="B22" s="24"/>
      <c r="C22" s="25"/>
      <c r="D22" s="6"/>
      <c r="E22" s="27"/>
      <c r="F22" s="8"/>
      <c r="G22" s="9"/>
      <c r="H22" s="42"/>
      <c r="I22" s="46"/>
    </row>
    <row r="23" spans="1:9" x14ac:dyDescent="0.3">
      <c r="A23" s="2" t="s">
        <v>6</v>
      </c>
      <c r="B23" s="26"/>
      <c r="C23" s="27"/>
      <c r="E23" s="27"/>
      <c r="F23" s="7"/>
      <c r="G23" s="10">
        <f>[1]Income!K15</f>
        <v>0</v>
      </c>
      <c r="H23" s="39">
        <f>G23-F23</f>
        <v>0</v>
      </c>
      <c r="I23" s="46"/>
    </row>
    <row r="24" spans="1:9" x14ac:dyDescent="0.3">
      <c r="A24" s="2" t="s">
        <v>7</v>
      </c>
      <c r="B24" s="26">
        <v>8032</v>
      </c>
      <c r="C24" s="27">
        <v>8032</v>
      </c>
      <c r="D24" s="2">
        <v>9035</v>
      </c>
      <c r="E24" s="27">
        <v>9035</v>
      </c>
      <c r="F24" s="7">
        <v>11000</v>
      </c>
      <c r="G24" s="10">
        <f>[1]Income!J15</f>
        <v>11000</v>
      </c>
      <c r="H24" s="39">
        <v>11000</v>
      </c>
      <c r="I24" s="46">
        <v>11700</v>
      </c>
    </row>
    <row r="25" spans="1:9" x14ac:dyDescent="0.3">
      <c r="A25" s="2" t="s">
        <v>8</v>
      </c>
      <c r="B25" s="26"/>
      <c r="C25" s="27"/>
      <c r="E25" s="27"/>
      <c r="F25" s="7"/>
      <c r="G25" s="10">
        <f>[1]Income!G15</f>
        <v>0</v>
      </c>
      <c r="H25" s="39">
        <f>G25-F25</f>
        <v>0</v>
      </c>
      <c r="I25" s="46"/>
    </row>
    <row r="26" spans="1:9" x14ac:dyDescent="0.3">
      <c r="A26" s="2" t="s">
        <v>9</v>
      </c>
      <c r="B26" s="26">
        <v>400</v>
      </c>
      <c r="C26" s="27">
        <v>2916.5</v>
      </c>
      <c r="D26" s="2">
        <v>400</v>
      </c>
      <c r="E26" s="27">
        <v>3792</v>
      </c>
      <c r="F26" s="7">
        <v>400</v>
      </c>
      <c r="G26" s="10">
        <f>[1]Income!I15</f>
        <v>2347.8200000000002</v>
      </c>
      <c r="H26" s="39">
        <v>2347.8200000000002</v>
      </c>
      <c r="I26" s="46">
        <v>400</v>
      </c>
    </row>
    <row r="27" spans="1:9" x14ac:dyDescent="0.3">
      <c r="A27" s="12" t="s">
        <v>10</v>
      </c>
      <c r="B27" s="26"/>
      <c r="C27" s="27">
        <v>432.73</v>
      </c>
      <c r="E27" s="27">
        <v>928.32</v>
      </c>
      <c r="F27" s="7"/>
      <c r="G27" s="10">
        <f>[1]Income!E15</f>
        <v>1769.87</v>
      </c>
      <c r="H27" s="39">
        <f>G27-F27</f>
        <v>1769.87</v>
      </c>
      <c r="I27" s="46"/>
    </row>
    <row r="28" spans="1:9" x14ac:dyDescent="0.3">
      <c r="A28" s="13" t="s">
        <v>11</v>
      </c>
      <c r="B28" s="28">
        <f t="shared" ref="B28:E28" si="2">SUM(B23:B27)</f>
        <v>8432</v>
      </c>
      <c r="C28" s="29">
        <f t="shared" si="2"/>
        <v>11381.23</v>
      </c>
      <c r="D28" s="14">
        <f t="shared" si="2"/>
        <v>9435</v>
      </c>
      <c r="E28" s="29">
        <f t="shared" si="2"/>
        <v>13755.32</v>
      </c>
      <c r="F28" s="14">
        <f>SUM(F23:F27)</f>
        <v>11400</v>
      </c>
      <c r="G28" s="15">
        <f>SUM(G23:G27)</f>
        <v>15117.689999999999</v>
      </c>
      <c r="H28" s="43">
        <f>SUM(H23:H27)</f>
        <v>15117.689999999999</v>
      </c>
      <c r="I28" s="47">
        <f>SUM(I23:I27)</f>
        <v>12100</v>
      </c>
    </row>
    <row r="29" spans="1:9" x14ac:dyDescent="0.3">
      <c r="A29" s="2" t="s">
        <v>4</v>
      </c>
      <c r="B29" s="2">
        <f>B21-B28</f>
        <v>0</v>
      </c>
      <c r="C29" s="2">
        <f t="shared" ref="C29:I29" si="3">C21-C28</f>
        <v>462.19000000000051</v>
      </c>
      <c r="D29" s="2">
        <f t="shared" si="3"/>
        <v>0</v>
      </c>
      <c r="E29" s="2">
        <f t="shared" si="3"/>
        <v>-1228.67</v>
      </c>
      <c r="F29" s="2">
        <f t="shared" si="3"/>
        <v>-1000</v>
      </c>
      <c r="G29" s="2">
        <f t="shared" si="3"/>
        <v>-6741.0299999999988</v>
      </c>
      <c r="H29" s="2">
        <f t="shared" si="3"/>
        <v>-1389.7899999999991</v>
      </c>
      <c r="I29" s="2">
        <f t="shared" si="3"/>
        <v>0</v>
      </c>
    </row>
    <row r="30" spans="1:9" x14ac:dyDescent="0.3">
      <c r="I30" s="17"/>
    </row>
    <row r="31" spans="1:9" x14ac:dyDescent="0.3">
      <c r="A31" s="2" t="s">
        <v>7</v>
      </c>
      <c r="B31" s="2">
        <v>8032</v>
      </c>
      <c r="D31" s="2">
        <v>9035</v>
      </c>
      <c r="F31" s="2">
        <v>11000</v>
      </c>
      <c r="I31" s="2">
        <v>11700</v>
      </c>
    </row>
    <row r="32" spans="1:9" x14ac:dyDescent="0.3">
      <c r="A32" s="2" t="s">
        <v>33</v>
      </c>
      <c r="D32" s="2">
        <f>((D31-B31)/B31)*100</f>
        <v>12.487549800796813</v>
      </c>
      <c r="F32" s="2">
        <f>((F31-D31)/D31)*100</f>
        <v>21.748754842280022</v>
      </c>
      <c r="I32" s="2">
        <f>((I31-F31)/F31)*100</f>
        <v>6.3636363636363633</v>
      </c>
    </row>
    <row r="46" spans="1:9" x14ac:dyDescent="0.3">
      <c r="E46" s="20"/>
      <c r="I46" s="20"/>
    </row>
    <row r="47" spans="1:9" x14ac:dyDescent="0.3">
      <c r="A47" s="21"/>
      <c r="B47" s="21"/>
      <c r="C47" s="21"/>
      <c r="D47" s="21"/>
      <c r="E47" s="21"/>
      <c r="F47" s="21"/>
      <c r="G47" s="21"/>
      <c r="I47" s="21"/>
    </row>
    <row r="53" spans="1:11" x14ac:dyDescent="0.3">
      <c r="K53" s="2" t="s">
        <v>28</v>
      </c>
    </row>
    <row r="59" spans="1:11" x14ac:dyDescent="0.3">
      <c r="A59" s="21"/>
      <c r="B59" s="21"/>
      <c r="C59" s="21"/>
      <c r="D59" s="21"/>
      <c r="E59" s="21"/>
      <c r="F59" s="21"/>
      <c r="G59" s="21"/>
      <c r="H59" s="21"/>
      <c r="I59" s="21"/>
    </row>
    <row r="60" spans="1:11" x14ac:dyDescent="0.3">
      <c r="F60" s="23"/>
      <c r="I60" s="23"/>
    </row>
  </sheetData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Green</dc:creator>
  <cp:lastModifiedBy>David Green</cp:lastModifiedBy>
  <cp:lastPrinted>2024-11-02T13:34:11Z</cp:lastPrinted>
  <dcterms:created xsi:type="dcterms:W3CDTF">2024-10-31T16:04:21Z</dcterms:created>
  <dcterms:modified xsi:type="dcterms:W3CDTF">2024-11-12T16:23:20Z</dcterms:modified>
</cp:coreProperties>
</file>